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 на сайт\"/>
    </mc:Choice>
  </mc:AlternateContent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E46" i="15"/>
  <c r="F16" i="15"/>
  <c r="G16" i="15"/>
  <c r="H16" i="15"/>
  <c r="I16" i="15"/>
  <c r="I46" i="15"/>
  <c r="J16" i="15"/>
  <c r="D4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D7" i="22"/>
  <c r="J46" i="15"/>
  <c r="D3" i="22"/>
  <c r="I45" i="15"/>
  <c r="H45" i="15"/>
  <c r="H46" i="15"/>
  <c r="D9" i="22"/>
  <c r="G45" i="15"/>
  <c r="G46" i="15"/>
  <c r="F45" i="15"/>
  <c r="F46" i="15"/>
  <c r="D8" i="22"/>
  <c r="E45" i="15"/>
  <c r="L45" i="15"/>
  <c r="L46" i="15"/>
  <c r="D10" i="22"/>
  <c r="L16" i="15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<sst xmlns="http://schemas.openxmlformats.org/spreadsheetml/2006/main" count="290" uniqueCount="218">
  <si>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</si>
  <si>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</si>
  <si>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</si>
  <si>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</si>
  <si>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</si>
  <si>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</si>
  <si>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</si>
  <si>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</si>
  <si>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</si>
  <si>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</si>
  <si>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</si>
  <si>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</si>
  <si>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</si>
  <si>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</si>
  <si>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</si>
  <si>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</si>
  <si>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</si>
  <si>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</si>
  <si>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</si>
  <si>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</si>
  <si>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</si>
  <si>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</si>
  <si>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</si>
  <si>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</si>
  <si>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</si>
  <si>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</si>
  <si>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</si>
  <si>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</si>
  <si>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</si>
  <si>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</si>
  <si>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</si>
  <si>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</si>
  <si>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</si>
  <si>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</si>
  <si>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</si>
  <si>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</si>
  <si>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</si>
  <si>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</si>
  <si>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</si>
  <si>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</si>
  <si>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</si>
  <si>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</si>
  <si>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</si>
  <si>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</si>
  <si>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</si>
  <si>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</si>
  <si>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</si>
  <si>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</si>
  <si>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</si>
  <si>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</si>
  <si>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</si>
  <si>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</si>
  <si>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</si>
  <si>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</si>
  <si>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</si>
  <si>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</si>
  <si>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</si>
  <si>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</si>
  <si>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</si>
  <si>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</si>
  <si>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</si>
  <si>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</si>
  <si>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</si>
  <si>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</si>
  <si>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</si>
  <si>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</si>
  <si>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</si>
  <si>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</si>
  <si>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</si>
  <si>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</si>
  <si>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</si>
  <si>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</si>
  <si>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</si>
  <si>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</si>
  <si>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</si>
  <si>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</si>
  <si>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</si>
  <si>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</si>
  <si>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</si>
  <si>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</si>
  <si>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</si>
  <si>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</si>
  <si>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</si>
  <si>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</si>
  <si>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</si>
  <si>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</si>
  <si>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</si>
  <si>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</si>
  <si>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</si>
  <si>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</si>
  <si>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</si>
  <si>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</si>
  <si>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</si>
  <si>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</si>
  <si>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</si>
  <si>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</si>
  <si>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</si>
  <si>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</si>
  <si>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</si>
  <si>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</si>
  <si>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</si>
  <si>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</si>
  <si>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</si>
  <si>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</si>
  <si>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</si>
  <si>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</si>
  <si>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</si>
  <si>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</si>
  <si>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</si>
  <si>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</si>
  <si>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</si>
  <si>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</si>
  <si>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</si>
  <si>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</si>
  <si>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</si>
  <si>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</si>
  <si>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</si>
  <si>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</si>
  <si>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</si>
  <si>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</si>
  <si>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</si>
  <si>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</si>
  <si>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</si>
  <si>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</si>
  <si>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</si>
  <si>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</si>
  <si>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</si>
  <si>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</si>
  <si>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</si>
  <si>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</si>
  <si>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</si>
  <si>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</si>
  <si>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</si>
  <si>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</si>
  <si>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</si>
  <si>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</si>
  <si>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</si>
  <si>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</si>
  <si>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</si>
  <si>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</si>
  <si>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</si>
  <si>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</si>
  <si>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</si>
  <si>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</si>
  <si>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</si>
  <si>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</si>
  <si>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</si>
  <si>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</si>
  <si>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</si>
  <si>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</si>
  <si>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</si>
  <si>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</si>
  <si>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</si>
  <si>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</si>
  <si>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</si>
  <si>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</si>
  <si>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</si>
  <si>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</si>
  <si>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</si>
  <si>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</si>
  <si>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</si>
  <si>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</si>
  <si>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</si>
  <si>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</si>
  <si>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</si>
  <si>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</si>
  <si>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</si>
  <si>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</si>
  <si>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</si>
  <si>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</si>
  <si>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</si>
  <si>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</si>
  <si>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</si>
  <si>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</si>
  <si>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</si>
  <si>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</si>
  <si>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</si>
  <si>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</si>
  <si>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</si>
  <si>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</si>
  <si>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</si>
  <si>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</si>
  <si>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</si>
  <si>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</si>
  <si>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</si>
  <si>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</si>
  <si>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</si>
  <si>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</si>
  <si>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</si>
  <si>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</si>
  <si>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</si>
  <si>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</si>
  <si>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</si>
  <si>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</si>
  <si>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</si>
  <si>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</si>
  <si>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</si>
  <si>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</si>
  <si>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</si>
  <si>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</si>
  <si>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</si>
  <si>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</si>
  <si>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</si>
  <si>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</si>
  <si>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</si>
  <si>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</si>
  <si>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</si>
  <si>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</si>
  <si>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Болградський районний суд Одеської області</t>
  </si>
  <si>
    <t>68702.м. Болград.вул. 25 Серпня 192</t>
  </si>
  <si>
    <t>Доручення судів України / іноземних судів</t>
  </si>
  <si>
    <t xml:space="preserve">Розглянуто справ судом присяжних </t>
  </si>
  <si>
    <t>С.В. Кодінцева</t>
  </si>
  <si>
    <t>Л.О. Бужилова</t>
  </si>
  <si>
    <t>(063) 418-77-80</t>
  </si>
  <si>
    <t>(04846)4-31-21</t>
  </si>
  <si>
    <t>inbox.bg.od.court.gov.ua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</si>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</sst>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&amp;C&amp;L60C40F77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111</v>
      </c>
      <c r="F6" s="105">
        <v>84</v>
      </c>
      <c r="G6" s="105">
        <v>2</v>
      </c>
      <c r="H6" s="105">
        <v>89</v>
      </c>
      <c r="I6" s="105" t="s">
        <v>206</v>
      </c>
      <c r="J6" s="105">
        <v>22</v>
      </c>
      <c r="K6" s="84">
        <v>6</v>
      </c>
      <c r="L6" s="91">
        <f t="shared" ref="L6:L46" si="0">E6-F6</f>
        <v>27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441</v>
      </c>
      <c r="F7" s="105">
        <v>440</v>
      </c>
      <c r="G7" s="105">
        <v>1</v>
      </c>
      <c r="H7" s="105">
        <v>441</v>
      </c>
      <c r="I7" s="105">
        <v>402</v>
      </c>
      <c r="J7" s="105"/>
      <c r="K7" s="84"/>
      <c r="L7" s="91">
        <f t="shared" si="0"/>
        <v>1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>
        <v>2</v>
      </c>
      <c r="F8" s="105">
        <v>2</v>
      </c>
      <c r="G8" s="105"/>
      <c r="H8" s="105">
        <v>2</v>
      </c>
      <c r="I8" s="105">
        <v>2</v>
      </c>
      <c r="J8" s="105"/>
      <c r="K8" s="84"/>
      <c r="L8" s="91">
        <f t="shared" si="0"/>
        <v>0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72</v>
      </c>
      <c r="F9" s="105">
        <v>70</v>
      </c>
      <c r="G9" s="105"/>
      <c r="H9" s="85">
        <v>68</v>
      </c>
      <c r="I9" s="105">
        <v>56</v>
      </c>
      <c r="J9" s="105">
        <v>4</v>
      </c>
      <c r="K9" s="84"/>
      <c r="L9" s="91">
        <f t="shared" si="0"/>
        <v>2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 t="shared" si="0"/>
        <v>0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 t="shared" si="0"/>
        <v>0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>
        <v>3</v>
      </c>
      <c r="F13" s="105">
        <v>2</v>
      </c>
      <c r="G13" s="105">
        <v>1</v>
      </c>
      <c r="H13" s="105">
        <v>2</v>
      </c>
      <c r="I13" s="105">
        <v>1</v>
      </c>
      <c r="J13" s="105">
        <v>1</v>
      </c>
      <c r="K13" s="84"/>
      <c r="L13" s="91">
        <f t="shared" si="0"/>
        <v>1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>
        <v>3</v>
      </c>
      <c r="F15" s="112">
        <v>2</v>
      </c>
      <c r="G15" s="112"/>
      <c r="H15" s="112">
        <v>3</v>
      </c>
      <c r="I15" s="112">
        <v>1</v>
      </c>
      <c r="J15" s="112"/>
      <c r="K15" s="94"/>
      <c r="L15" s="91">
        <f t="shared" si="0"/>
        <v>1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633</v>
      </c>
      <c r="F16" s="86">
        <f t="shared" si="1"/>
        <v>601</v>
      </c>
      <c r="G16" s="86">
        <f t="shared" si="1"/>
        <v>4</v>
      </c>
      <c r="H16" s="86">
        <f t="shared" si="1"/>
        <v>606</v>
      </c>
      <c r="I16" s="86">
        <f t="shared" si="1"/>
        <v>462</v>
      </c>
      <c r="J16" s="86">
        <f t="shared" si="1"/>
        <v>27</v>
      </c>
      <c r="K16" s="86">
        <f t="shared" si="1"/>
        <v>6</v>
      </c>
      <c r="L16" s="91">
        <f t="shared" si="0"/>
        <v>32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24</v>
      </c>
      <c r="F17" s="84">
        <v>24</v>
      </c>
      <c r="G17" s="84"/>
      <c r="H17" s="84">
        <v>24</v>
      </c>
      <c r="I17" s="84">
        <v>15</v>
      </c>
      <c r="J17" s="84"/>
      <c r="K17" s="84"/>
      <c r="L17" s="91">
        <f t="shared" si="0"/>
        <v>0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19</v>
      </c>
      <c r="F18" s="84">
        <v>15</v>
      </c>
      <c r="G18" s="84"/>
      <c r="H18" s="84">
        <v>15</v>
      </c>
      <c r="I18" s="84">
        <v>10</v>
      </c>
      <c r="J18" s="84">
        <v>4</v>
      </c>
      <c r="K18" s="84"/>
      <c r="L18" s="91">
        <f t="shared" si="0"/>
        <v>4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29</v>
      </c>
      <c r="F25" s="94">
        <v>25</v>
      </c>
      <c r="G25" s="94"/>
      <c r="H25" s="94">
        <v>25</v>
      </c>
      <c r="I25" s="94">
        <v>10</v>
      </c>
      <c r="J25" s="94">
        <v>4</v>
      </c>
      <c r="K25" s="94"/>
      <c r="L25" s="91">
        <f t="shared" si="0"/>
        <v>4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130</v>
      </c>
      <c r="F26" s="84">
        <v>129</v>
      </c>
      <c r="G26" s="84"/>
      <c r="H26" s="84">
        <v>120</v>
      </c>
      <c r="I26" s="84">
        <v>109</v>
      </c>
      <c r="J26" s="84">
        <v>10</v>
      </c>
      <c r="K26" s="84"/>
      <c r="L26" s="91">
        <f t="shared" si="0"/>
        <v>1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>
        <v>2</v>
      </c>
      <c r="F27" s="84">
        <v>2</v>
      </c>
      <c r="G27" s="84"/>
      <c r="H27" s="84">
        <v>2</v>
      </c>
      <c r="I27" s="84">
        <v>2</v>
      </c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669</v>
      </c>
      <c r="F28" s="84">
        <v>654</v>
      </c>
      <c r="G28" s="84"/>
      <c r="H28" s="84">
        <v>659</v>
      </c>
      <c r="I28" s="84">
        <v>615</v>
      </c>
      <c r="J28" s="84">
        <v>10</v>
      </c>
      <c r="K28" s="84"/>
      <c r="L28" s="91">
        <f t="shared" si="0"/>
        <v>15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816</v>
      </c>
      <c r="F29" s="84">
        <v>623</v>
      </c>
      <c r="G29" s="84">
        <v>7</v>
      </c>
      <c r="H29" s="84">
        <v>621</v>
      </c>
      <c r="I29" s="84">
        <v>549</v>
      </c>
      <c r="J29" s="84">
        <v>195</v>
      </c>
      <c r="K29" s="84">
        <v>3</v>
      </c>
      <c r="L29" s="91">
        <f t="shared" si="0"/>
        <v>193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86</v>
      </c>
      <c r="F30" s="84">
        <v>85</v>
      </c>
      <c r="G30" s="84"/>
      <c r="H30" s="84">
        <v>86</v>
      </c>
      <c r="I30" s="84">
        <v>79</v>
      </c>
      <c r="J30" s="84"/>
      <c r="K30" s="84"/>
      <c r="L30" s="91">
        <f t="shared" si="0"/>
        <v>1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104</v>
      </c>
      <c r="F31" s="84">
        <v>79</v>
      </c>
      <c r="G31" s="84"/>
      <c r="H31" s="84">
        <v>87</v>
      </c>
      <c r="I31" s="84">
        <v>79</v>
      </c>
      <c r="J31" s="84">
        <v>17</v>
      </c>
      <c r="K31" s="84"/>
      <c r="L31" s="91">
        <f t="shared" si="0"/>
        <v>25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11</v>
      </c>
      <c r="F32" s="84">
        <v>10</v>
      </c>
      <c r="G32" s="84">
        <v>1</v>
      </c>
      <c r="H32" s="84">
        <v>11</v>
      </c>
      <c r="I32" s="84">
        <v>8</v>
      </c>
      <c r="J32" s="84"/>
      <c r="K32" s="84"/>
      <c r="L32" s="91">
        <f t="shared" si="0"/>
        <v>1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 t="shared" si="0"/>
        <v>0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45</v>
      </c>
      <c r="F37" s="84">
        <v>42</v>
      </c>
      <c r="G37" s="84"/>
      <c r="H37" s="84">
        <v>39</v>
      </c>
      <c r="I37" s="84">
        <v>26</v>
      </c>
      <c r="J37" s="84">
        <v>6</v>
      </c>
      <c r="K37" s="84"/>
      <c r="L37" s="91">
        <f t="shared" si="0"/>
        <v>3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>
        <v>6</v>
      </c>
      <c r="F39" s="84">
        <v>3</v>
      </c>
      <c r="G39" s="84"/>
      <c r="H39" s="84">
        <v>6</v>
      </c>
      <c r="I39" s="84">
        <v>1</v>
      </c>
      <c r="J39" s="84"/>
      <c r="K39" s="84"/>
      <c r="L39" s="91">
        <f t="shared" si="0"/>
        <v>3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1179</v>
      </c>
      <c r="F40" s="94">
        <v>951</v>
      </c>
      <c r="G40" s="94">
        <v>8</v>
      </c>
      <c r="H40" s="94">
        <v>941</v>
      </c>
      <c r="I40" s="94">
        <v>776</v>
      </c>
      <c r="J40" s="94">
        <v>238</v>
      </c>
      <c r="K40" s="94">
        <v>3</v>
      </c>
      <c r="L40" s="91">
        <f t="shared" si="0"/>
        <v>228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578</v>
      </c>
      <c r="F41" s="84">
        <v>568</v>
      </c>
      <c r="G41" s="84"/>
      <c r="H41" s="84">
        <v>570</v>
      </c>
      <c r="I41" s="84" t="s">
        <v>206</v>
      </c>
      <c r="J41" s="84">
        <v>8</v>
      </c>
      <c r="K41" s="84"/>
      <c r="L41" s="91">
        <f t="shared" si="0"/>
        <v>10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/>
      <c r="F42" s="84"/>
      <c r="G42" s="84"/>
      <c r="H42" s="84"/>
      <c r="I42" s="84" t="s">
        <v>206</v>
      </c>
      <c r="J42" s="84"/>
      <c r="K42" s="84"/>
      <c r="L42" s="91">
        <f t="shared" si="0"/>
        <v>0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/>
      <c r="J43" s="84"/>
      <c r="K43" s="84"/>
      <c r="L43" s="91">
        <f t="shared" si="0"/>
        <v>0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581</v>
      </c>
      <c r="F45" s="84">
        <f>F41+F43+F44</f>
        <v>571</v>
      </c>
      <c r="G45" s="84">
        <f>G41+G43+G44</f>
        <v>0</v>
      </c>
      <c r="H45" s="84">
        <f>H41+H43+H44</f>
        <v>573</v>
      </c>
      <c r="I45" s="84">
        <f>I43+I44</f>
        <v>0</v>
      </c>
      <c r="J45" s="84">
        <f>J41+J43+J44</f>
        <v>8</v>
      </c>
      <c r="K45" s="84">
        <f>K41+K43+K44</f>
        <v>0</v>
      </c>
      <c r="L45" s="91">
        <f t="shared" si="0"/>
        <v>10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2422</v>
      </c>
      <c r="F46" s="84">
        <f t="shared" si="2"/>
        <v>2148</v>
      </c>
      <c r="G46" s="84">
        <f t="shared" si="2"/>
        <v>12</v>
      </c>
      <c r="H46" s="84">
        <f t="shared" si="2"/>
        <v>2145</v>
      </c>
      <c r="I46" s="84">
        <f t="shared" si="2"/>
        <v>1248</v>
      </c>
      <c r="J46" s="84">
        <f t="shared" si="2"/>
        <v>277</v>
      </c>
      <c r="K46" s="84">
        <f t="shared" si="2"/>
        <v>9</v>
      </c>
      <c r="L46" s="91">
        <f t="shared" si="0"/>
        <v>274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&amp;R2&amp;C&amp;R2&amp;L60C40F77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2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2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21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1</v>
      </c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3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5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5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1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2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32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>
        <v>2</v>
      </c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3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3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23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1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130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>
        <v>3</v>
      </c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2</v>
      </c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>
        <v>2</v>
      </c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13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73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46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33</v>
      </c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13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5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2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/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2" orientation="portrait" r:id="rId1"/>
  <headerFooter>
    <oddFooter>&amp;R3&amp;C&amp;R3&amp;L60C40F77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89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50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17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34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5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1</v>
      </c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2</v>
      </c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8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308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7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3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3</v>
      </c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1</v>
      </c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5</v>
      </c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2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29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1</v>
      </c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6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1</v>
      </c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200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50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48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805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374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4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22970316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6158379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11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8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61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42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6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1839</v>
      </c>
      <c r="F57" s="115">
        <f>F58+F61+F62+F63</f>
        <v>288</v>
      </c>
      <c r="G57" s="115">
        <f>G58+G61+G62+G63</f>
        <v>16</v>
      </c>
      <c r="H57" s="115">
        <f>H58+H61+H62+H63</f>
        <v>0</v>
      </c>
      <c r="I57" s="115">
        <f>I58+I61+I62+I63</f>
        <v>2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579</v>
      </c>
      <c r="F58" s="94">
        <v>24</v>
      </c>
      <c r="G58" s="94">
        <v>3</v>
      </c>
      <c r="H58" s="94"/>
      <c r="I58" s="94"/>
    </row>
    <row r="59" spans="1:9" ht="13.5" customHeight="1" x14ac:dyDescent="0.2">
      <c r="A59" s="241" t="s">
        <v>204</v>
      </c>
      <c r="B59" s="242"/>
      <c r="C59" s="242"/>
      <c r="D59" s="243"/>
      <c r="E59" s="86">
        <v>64</v>
      </c>
      <c r="F59" s="86">
        <v>22</v>
      </c>
      <c r="G59" s="86">
        <v>3</v>
      </c>
      <c r="H59" s="86"/>
      <c r="I59" s="86"/>
    </row>
    <row r="60" spans="1:9" ht="13.5" customHeight="1" x14ac:dyDescent="0.2">
      <c r="A60" s="241" t="s">
        <v>205</v>
      </c>
      <c r="B60" s="242"/>
      <c r="C60" s="242"/>
      <c r="D60" s="243"/>
      <c r="E60" s="86">
        <v>441</v>
      </c>
      <c r="F60" s="86"/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19</v>
      </c>
      <c r="F61" s="84">
        <v>6</v>
      </c>
      <c r="G61" s="84"/>
      <c r="H61" s="84"/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671</v>
      </c>
      <c r="F62" s="84">
        <v>255</v>
      </c>
      <c r="G62" s="84">
        <v>13</v>
      </c>
      <c r="H62" s="84"/>
      <c r="I62" s="84">
        <v>2</v>
      </c>
    </row>
    <row r="63" spans="1:9" ht="13.5" customHeight="1" x14ac:dyDescent="0.2">
      <c r="A63" s="195" t="s">
        <v>108</v>
      </c>
      <c r="B63" s="195"/>
      <c r="C63" s="195"/>
      <c r="D63" s="195"/>
      <c r="E63" s="84">
        <v>570</v>
      </c>
      <c r="F63" s="84">
        <v>3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530</v>
      </c>
      <c r="G67" s="108">
        <v>5318072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178</v>
      </c>
      <c r="G68" s="88">
        <v>4856183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352</v>
      </c>
      <c r="G69" s="88">
        <v>461889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240</v>
      </c>
      <c r="G70" s="108">
        <v>170332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9" firstPageNumber="11" orientation="portrait" useFirstPageNumber="1" r:id="rId1"/>
  <headerFooter alignWithMargins="0">
    <oddFooter>&amp;R4&amp;C&amp;R4&amp;L60C40F77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3.2490974729241877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22.222222222222221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1.2605042016806722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99.860335195530723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715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807.33333333333337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42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15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81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1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55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80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8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 t="s">
        <v>215</v>
      </c>
      <c r="D26" s="256"/>
    </row>
    <row r="27" spans="1:7" x14ac:dyDescent="0.2">
      <c r="A27" s="62" t="s">
        <v>101</v>
      </c>
      <c r="B27" s="83"/>
      <c r="C27" s="256" t="s">
        <v>216</v>
      </c>
      <c r="D27" s="256"/>
    </row>
    <row r="28" spans="1:7" ht="15.75" customHeight="1" x14ac:dyDescent="0.2"/>
    <row r="29" spans="1:7" ht="12.75" customHeight="1" x14ac:dyDescent="0.2">
      <c r="C29" s="328" t="s">
        <v>217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&amp;R5&amp;C&amp;R5&amp;L60C40F77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2020-09-01T06:11:52Z</cp:lastPrinted>
  <dcterms:created xsi:type="dcterms:W3CDTF">2004-04-20T14:33:35Z</dcterms:created>
  <dcterms:modified xsi:type="dcterms:W3CDTF">2021-02-08T08:02:00Z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2ABA89BB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