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740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<sst xmlns="http://schemas.openxmlformats.org/spreadsheetml/2006/main" count="316" uniqueCount="254">
  <si>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</si>
  <si>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</si>
  <si>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</si>
  <si>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</si>
  <si>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</si>
  <si>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</si>
  <si>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</si>
  <si>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</si>
  <si>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</si>
  <si>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</si>
  <si>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</si>
  <si>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</si>
  <si>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</si>
  <si>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</si>
  <si>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</si>
  <si>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</si>
  <si>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</si>
  <si>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</si>
  <si>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</si>
  <si>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</si>
  <si>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</si>
  <si>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</si>
  <si>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</si>
  <si>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</si>
  <si>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</si>
  <si>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</si>
  <si>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</si>
  <si>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</si>
  <si>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</si>
  <si>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</si>
  <si>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</si>
  <si>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</si>
  <si>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</si>
  <si>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</si>
  <si>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</si>
  <si>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</si>
  <si>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</si>
  <si>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</si>
  <si>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</si>
  <si>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</si>
  <si>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</si>
  <si>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</si>
  <si>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</si>
  <si>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</si>
  <si>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</si>
  <si>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</si>
  <si>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</si>
  <si>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</si>
  <si>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</si>
  <si>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</si>
  <si>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</si>
  <si>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</si>
  <si>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</si>
  <si>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</si>
  <si>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</si>
  <si>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</si>
  <si>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</si>
  <si>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</si>
  <si>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</si>
  <si>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</si>
  <si>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</si>
  <si>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</si>
  <si>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</si>
  <si>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</si>
  <si>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</si>
  <si>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</si>
  <si>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</si>
  <si>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</si>
  <si>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</si>
  <si>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</si>
  <si>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</si>
  <si>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</si>
  <si>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</si>
  <si>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</si>
  <si>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</si>
  <si>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</si>
  <si>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</si>
  <si>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</si>
  <si>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</si>
  <si>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</si>
  <si>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</si>
  <si>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</si>
  <si>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</si>
  <si>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</si>
  <si>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</si>
  <si>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</si>
  <si>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</si>
  <si>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</si>
  <si>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</si>
  <si>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</si>
  <si>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</si>
  <si>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</si>
  <si>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</si>
  <si>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</si>
  <si>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</si>
  <si>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</si>
  <si>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</si>
  <si>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</si>
  <si>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</si>
  <si>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</si>
  <si>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</si>
  <si>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</si>
  <si>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</si>
  <si>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</si>
  <si>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</si>
  <si>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</si>
  <si>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</si>
  <si>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</si>
  <si>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</si>
  <si>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</si>
  <si>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</si>
  <si>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</si>
  <si>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</si>
  <si>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</si>
  <si>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</si>
  <si>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</si>
  <si>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</si>
  <si>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</si>
  <si>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</si>
  <si>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</si>
  <si>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</si>
  <si>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</si>
  <si>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</si>
  <si>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</si>
  <si>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</si>
  <si>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</si>
  <si>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</si>
  <si>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</si>
  <si>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</si>
  <si>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</si>
  <si>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</si>
  <si>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</si>
  <si>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</si>
  <si>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</si>
  <si>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</si>
  <si>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</si>
  <si>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</si>
  <si>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</si>
  <si>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</si>
  <si>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</si>
  <si>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</si>
  <si>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</si>
  <si>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</si>
  <si>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</si>
  <si>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</si>
  <si>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</si>
  <si>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</si>
  <si>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</si>
  <si>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</si>
  <si>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</si>
  <si>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</si>
  <si>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</si>
  <si>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</si>
  <si>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</si>
  <si>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</si>
  <si>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</si>
  <si>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</si>
  <si>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</si>
  <si>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</si>
  <si>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</si>
  <si>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</si>
  <si>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</si>
  <si>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</si>
  <si>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</si>
  <si>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</si>
  <si>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</si>
  <si>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</si>
  <si>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</si>
  <si>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</si>
  <si>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</si>
  <si>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</si>
  <si>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</si>
  <si>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</si>
  <si>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</si>
  <si>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</si>
  <si>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</si>
  <si>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</si>
  <si>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</si>
  <si>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</si>
  <si>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</si>
  <si>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</si>
  <si>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</si>
  <si>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</si>
  <si>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</si>
  <si>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</si>
  <si>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</si>
  <si>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</si>
  <si>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</si>
  <si>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</si>
  <si>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</si>
  <si>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</si>
  <si>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</si>
  <si>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</si>
  <si>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</si>
  <si>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</si>
  <si>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</si>
  <si>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</si>
  <si>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</si>
  <si>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</si>
  <si>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</si>
  <si>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</si>
  <si>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</si>
  <si>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</si>
  <si>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</si>
  <si>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</si>
  <si>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</si>
  <si>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</si>
  <si>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</si>
  <si>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</si>
  <si>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</si>
  <si>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</si>
  <si>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</si>
  <si>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</si>
  <si>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</si>
  <si>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</si>
  <si>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</si>
  <si>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</si>
  <si>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</si>
  <si>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</si>
  <si>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</si>
  <si>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</si>
  <si>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</si>
  <si>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</si>
  <si>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</si>
  <si>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</si>
  <si>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</si>
  <si>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</si>
  <si>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</si>
  <si>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</si>
  <si>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</si>
  <si>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</si>
  <si>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</si>
  <si>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</si>
  <si>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</si>
  <si>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</si>
  <si>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</si>
  <si>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</si>
  <si>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</si>
  <si>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</si>
  <si>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</si>
  <si>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</si>
  <si>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</si>
  <si>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</si>
  <si>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</si>
  <si>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С.В. Кодінцева</t>
  </si>
  <si>
    <t>Л.О. Бужилова</t>
  </si>
  <si>
    <t>(04846)4-31-21</t>
  </si>
  <si>
    <t>inbox.bg.od.court.gov.ua</t>
  </si>
  <si>
    <t>15 січня 2018 року</t>
  </si>
  <si>
    <t>2017 рік</t>
  </si>
  <si>
    <t>Болградський районний суд Одеської області</t>
  </si>
  <si>
    <t xml:space="preserve">Місцезнаходження: </t>
  </si>
  <si>
    <t>68702. Одеська область.м. Болград</t>
  </si>
  <si>
    <t>вул. 25 Серпня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</si>
</sst>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65</v>
      </c>
      <c r="F10" s="157">
        <v>63</v>
      </c>
      <c r="G10" s="157">
        <v>65</v>
      </c>
      <c r="H10" s="157">
        <v>3</v>
      </c>
      <c r="I10" s="157"/>
      <c r="J10" s="157">
        <v>2</v>
      </c>
      <c r="K10" s="157">
        <v>60</v>
      </c>
      <c r="L10" s="157"/>
      <c r="M10" s="168"/>
      <c r="N10" s="163"/>
      <c r="O10" s="111">
        <f>E10-F10</f>
        <v>2</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66</v>
      </c>
      <c r="F23" s="157">
        <f>F10+F12+F15+F22</f>
        <v>64</v>
      </c>
      <c r="G23" s="157">
        <f>G10+G12+G15+G22</f>
        <v>66</v>
      </c>
      <c r="H23" s="157">
        <f>H10+H15</f>
        <v>3</v>
      </c>
      <c r="I23" s="157">
        <f>I10+I15</f>
        <v>0</v>
      </c>
      <c r="J23" s="157">
        <f>J10+J12+J15</f>
        <v>2</v>
      </c>
      <c r="K23" s="157">
        <f>K10+K12+K15</f>
        <v>61</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81</v>
      </c>
      <c r="G31" s="167">
        <v>61</v>
      </c>
      <c r="H31" s="167">
        <v>74</v>
      </c>
      <c r="I31" s="167">
        <v>65</v>
      </c>
      <c r="J31" s="167">
        <v>42</v>
      </c>
      <c r="K31" s="167">
        <v>2</v>
      </c>
      <c r="L31" s="167">
        <v>7</v>
      </c>
      <c r="M31" s="167"/>
      <c r="N31" s="167">
        <v>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&amp;L8D4D73D9&amp;CФорма № 2-А, Підрозділ: Болградський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6</v>
      </c>
      <c r="E12" s="163">
        <v>6</v>
      </c>
      <c r="F12" s="163">
        <v>4</v>
      </c>
      <c r="G12" s="163">
        <v>3</v>
      </c>
      <c r="H12" s="163"/>
      <c r="I12" s="163">
        <v>1</v>
      </c>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5</v>
      </c>
      <c r="E24" s="163">
        <v>5</v>
      </c>
      <c r="F24" s="163">
        <v>3</v>
      </c>
      <c r="G24" s="163">
        <v>2</v>
      </c>
      <c r="H24" s="163"/>
      <c r="I24" s="163">
        <v>1</v>
      </c>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5</v>
      </c>
      <c r="E25" s="163">
        <v>4</v>
      </c>
      <c r="F25" s="163">
        <v>2</v>
      </c>
      <c r="G25" s="163">
        <v>2</v>
      </c>
      <c r="H25" s="163"/>
      <c r="I25" s="163">
        <v>1</v>
      </c>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13</v>
      </c>
      <c r="E43" s="163">
        <v>14</v>
      </c>
      <c r="F43" s="163">
        <v>10</v>
      </c>
      <c r="G43" s="163">
        <v>7</v>
      </c>
      <c r="H43" s="163"/>
      <c r="I43" s="163">
        <v>1</v>
      </c>
      <c r="J43" s="163">
        <v>3</v>
      </c>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3</v>
      </c>
      <c r="E44" s="163">
        <v>5</v>
      </c>
      <c r="F44" s="163">
        <v>4</v>
      </c>
      <c r="G44" s="163">
        <v>2</v>
      </c>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6</v>
      </c>
      <c r="E45" s="163">
        <v>7</v>
      </c>
      <c r="F45" s="163">
        <v>4</v>
      </c>
      <c r="G45" s="163">
        <v>4</v>
      </c>
      <c r="H45" s="163"/>
      <c r="I45" s="163">
        <v>1</v>
      </c>
      <c r="J45" s="163">
        <v>2</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5</v>
      </c>
      <c r="E46" s="163">
        <v>6</v>
      </c>
      <c r="F46" s="163">
        <v>4</v>
      </c>
      <c r="G46" s="163">
        <v>4</v>
      </c>
      <c r="H46" s="163"/>
      <c r="I46" s="163">
        <v>1</v>
      </c>
      <c r="J46" s="163">
        <v>1</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3</v>
      </c>
      <c r="E48" s="163">
        <v>1</v>
      </c>
      <c r="F48" s="163">
        <v>1</v>
      </c>
      <c r="G48" s="163">
        <v>1</v>
      </c>
      <c r="H48" s="163"/>
      <c r="I48" s="163"/>
      <c r="J48" s="163"/>
      <c r="K48" s="162">
        <v>2</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15</v>
      </c>
      <c r="D88" s="163">
        <v>40</v>
      </c>
      <c r="E88" s="163">
        <v>52</v>
      </c>
      <c r="F88" s="163">
        <v>49</v>
      </c>
      <c r="G88" s="163">
        <v>31</v>
      </c>
      <c r="H88" s="163"/>
      <c r="I88" s="163"/>
      <c r="J88" s="163">
        <v>3</v>
      </c>
      <c r="K88" s="162">
        <v>3</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11</v>
      </c>
      <c r="D90" s="163">
        <v>39</v>
      </c>
      <c r="E90" s="163">
        <v>47</v>
      </c>
      <c r="F90" s="163">
        <v>44</v>
      </c>
      <c r="G90" s="163">
        <v>30</v>
      </c>
      <c r="H90" s="163"/>
      <c r="I90" s="163"/>
      <c r="J90" s="163">
        <v>3</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4</v>
      </c>
      <c r="D95" s="163"/>
      <c r="E95" s="163">
        <v>4</v>
      </c>
      <c r="F95" s="163">
        <v>4</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4</v>
      </c>
      <c r="D97" s="163"/>
      <c r="E97" s="163">
        <v>4</v>
      </c>
      <c r="F97" s="163">
        <v>4</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20</v>
      </c>
      <c r="D114" s="164">
        <f aca="true" t="shared" si="0" ref="D114:O114">SUM(D8,D9,D12,D29,D30,D43,D49,D52,D79,D88,D103,D109,D113)</f>
        <v>61</v>
      </c>
      <c r="E114" s="164">
        <f t="shared" si="0"/>
        <v>74</v>
      </c>
      <c r="F114" s="164">
        <f t="shared" si="0"/>
        <v>65</v>
      </c>
      <c r="G114" s="164">
        <f t="shared" si="0"/>
        <v>42</v>
      </c>
      <c r="H114" s="164">
        <f t="shared" si="0"/>
        <v>0</v>
      </c>
      <c r="I114" s="164">
        <f t="shared" si="0"/>
        <v>2</v>
      </c>
      <c r="J114" s="164">
        <f t="shared" si="0"/>
        <v>7</v>
      </c>
      <c r="K114" s="164">
        <f t="shared" si="0"/>
        <v>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&amp;L8D4D73D9&amp;CФорма № 2-А, Підрозділ: Болградський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&amp;L8D4D73D9&amp;CФорма № 2-А, Підрозділ: Болградський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51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&amp;L8D4D73D9&amp;CФорма № 2-А, Підрозділ: Болградський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192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&amp;L8D4D73D9&amp;C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2018-02-05T11:39:12Z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8D4D73D9</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